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20" windowWidth="1210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Y86" i="1" l="1"/>
  <c r="Y84" i="1"/>
  <c r="Y47" i="1"/>
  <c r="W86" i="1"/>
  <c r="W84" i="1"/>
  <c r="W47" i="1"/>
  <c r="H84" i="1"/>
  <c r="H86" i="1"/>
  <c r="H47" i="1"/>
  <c r="F84" i="1"/>
  <c r="F86" i="1"/>
  <c r="F118" i="1"/>
  <c r="F47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<sst xmlns="http://schemas.openxmlformats.org/spreadsheetml/2006/main" count="287" uniqueCount="268">
  <si>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</si>
  <si>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</si>
  <si>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</si>
  <si>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</si>
  <si>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</si>
  <si>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</si>
  <si>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</si>
  <si>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</si>
  <si>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</si>
  <si>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</si>
  <si>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</si>
  <si>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</si>
  <si>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</si>
  <si>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</si>
  <si>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</si>
  <si>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</si>
  <si>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</si>
  <si>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</si>
  <si>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</si>
  <si>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</si>
  <si>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</si>
  <si>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</si>
  <si>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</si>
  <si>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</si>
  <si>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</si>
  <si>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</si>
  <si>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</si>
  <si>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</si>
  <si>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</si>
  <si>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</si>
  <si>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</si>
  <si>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</si>
  <si>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</si>
  <si>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</si>
  <si>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</si>
  <si>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</si>
  <si>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</si>
  <si>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</si>
  <si>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</si>
  <si>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</si>
  <si>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</si>
  <si>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</si>
  <si>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</si>
  <si>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</si>
  <si>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</si>
  <si>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</si>
  <si>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</si>
  <si>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</si>
  <si>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</si>
  <si>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</si>
  <si>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</si>
  <si>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</si>
  <si>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</si>
  <si>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</si>
  <si>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</si>
  <si>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</si>
  <si>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</si>
  <si>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</si>
  <si>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</si>
  <si>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</si>
  <si>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</si>
  <si>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</si>
  <si>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</si>
  <si>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</si>
  <si>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</si>
  <si>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</si>
  <si>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</si>
  <si>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</si>
  <si>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</si>
  <si>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</si>
  <si>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</si>
  <si>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</si>
  <si>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</si>
  <si>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</si>
  <si>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</si>
  <si>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</si>
  <si>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</si>
  <si>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</si>
  <si>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</si>
  <si>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</si>
  <si>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</si>
  <si>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</si>
  <si>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</si>
  <si>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</si>
  <si>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</si>
  <si>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</si>
  <si>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</si>
  <si>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</si>
  <si>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</si>
  <si>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</si>
  <si>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</si>
  <si>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</si>
  <si>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</si>
  <si>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</si>
  <si>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</si>
  <si>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</si>
  <si>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</si>
  <si>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</si>
  <si>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</si>
  <si>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</si>
  <si>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</si>
  <si>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</si>
  <si>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</si>
  <si>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</si>
  <si>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</si>
  <si>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</si>
  <si>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</si>
  <si>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</si>
  <si>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</si>
  <si>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</si>
  <si>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</si>
  <si>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</si>
  <si>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</si>
  <si>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</si>
  <si>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</si>
  <si>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</si>
  <si>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</si>
  <si>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</si>
  <si>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</si>
  <si>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</si>
  <si>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</si>
  <si>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</si>
  <si>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</si>
  <si>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</si>
  <si>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</si>
  <si>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</si>
  <si>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</si>
  <si>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</si>
  <si>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</si>
  <si>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</si>
  <si>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</si>
  <si>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</si>
  <si>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</si>
  <si>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</si>
  <si>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</si>
  <si>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</si>
  <si>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</si>
  <si>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</si>
  <si>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</si>
  <si>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</si>
  <si>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</si>
  <si>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</si>
  <si>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</si>
  <si>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</si>
  <si>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</si>
  <si>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</si>
  <si>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</si>
  <si>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</si>
  <si>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</si>
  <si>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</si>
  <si>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</si>
  <si>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</si>
  <si>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</si>
  <si>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</si>
  <si>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</si>
  <si>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</si>
  <si>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</si>
  <si>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</si>
  <si>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</si>
  <si>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</si>
  <si>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</si>
  <si>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</si>
  <si>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</si>
  <si>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</si>
  <si>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</si>
  <si>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</si>
  <si>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</si>
  <si>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</si>
  <si>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</si>
  <si>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</si>
  <si>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</si>
  <si>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</si>
  <si>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</si>
  <si>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</si>
  <si>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</si>
  <si>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</si>
  <si>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</si>
  <si>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</si>
  <si>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</si>
  <si>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</si>
  <si>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</si>
  <si>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</si>
  <si>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</si>
  <si>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</si>
  <si>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</si>
  <si>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</si>
  <si>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</si>
  <si>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</si>
  <si>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</si>
  <si>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</si>
  <si>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</si>
  <si>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</si>
  <si>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</si>
  <si>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</si>
  <si>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</si>
  <si>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</si>
  <si>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</si>
  <si>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</si>
  <si>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</si>
  <si>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</si>
  <si>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</si>
  <si>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</si>
  <si>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</si>
  <si>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</si>
  <si>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</si>
  <si>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</si>
  <si>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</si>
  <si>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</si>
  <si>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</si>
  <si>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</si>
  <si>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</si>
  <si>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</si>
  <si>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</si>
  <si>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</si>
  <si>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Лань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</si>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</sst>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124" zoomScaleNormal="100" workbookViewId="0">
      <selection activeCell="C151" sqref="C151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45"/>
      <c r="W1" s="46"/>
      <c r="X1" s="46"/>
      <c r="Y1" s="46"/>
      <c r="Z1" s="46"/>
      <c r="AA1" s="46"/>
      <c r="AB1" s="46"/>
      <c r="AC1" s="46"/>
      <c r="AD1" s="46"/>
      <c r="AE1" s="46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6.5" x14ac:dyDescent="0.2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53" t="s">
        <v>3</v>
      </c>
      <c r="B6" s="53" t="s">
        <v>0</v>
      </c>
      <c r="C6" s="53" t="s">
        <v>120</v>
      </c>
      <c r="D6" s="50" t="s">
        <v>1</v>
      </c>
      <c r="E6" s="50"/>
      <c r="F6" s="53" t="s">
        <v>121</v>
      </c>
      <c r="G6" s="56" t="s">
        <v>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48" t="s">
        <v>18</v>
      </c>
      <c r="W6" s="48"/>
      <c r="X6" s="48"/>
      <c r="Y6" s="48"/>
      <c r="Z6" s="48"/>
      <c r="AA6" s="48"/>
      <c r="AB6" s="48"/>
      <c r="AC6" s="48"/>
      <c r="AD6" s="48"/>
      <c r="AE6" s="48"/>
    </row>
    <row r="7" spans="1:31" ht="60" customHeight="1" x14ac:dyDescent="0.25">
      <c r="A7" s="70"/>
      <c r="B7" s="54"/>
      <c r="C7" s="54"/>
      <c r="D7" s="67" t="s">
        <v>209</v>
      </c>
      <c r="E7" s="67" t="s">
        <v>210</v>
      </c>
      <c r="F7" s="54"/>
      <c r="G7" s="59" t="s">
        <v>4</v>
      </c>
      <c r="H7" s="57"/>
      <c r="I7" s="57"/>
      <c r="J7" s="57"/>
      <c r="K7" s="57"/>
      <c r="L7" s="57"/>
      <c r="M7" s="57"/>
      <c r="N7" s="58"/>
      <c r="O7" s="59" t="s">
        <v>5</v>
      </c>
      <c r="P7" s="57"/>
      <c r="Q7" s="57"/>
      <c r="R7" s="57"/>
      <c r="S7" s="57"/>
      <c r="T7" s="57"/>
      <c r="U7" s="58"/>
      <c r="V7" s="47" t="s">
        <v>24</v>
      </c>
      <c r="W7" s="49"/>
      <c r="X7" s="47" t="s">
        <v>23</v>
      </c>
      <c r="Y7" s="47"/>
      <c r="Z7" s="47"/>
      <c r="AA7" s="47"/>
      <c r="AB7" s="47"/>
      <c r="AC7" s="47"/>
      <c r="AD7" s="47"/>
      <c r="AE7" s="47"/>
    </row>
    <row r="8" spans="1:31" ht="15" customHeight="1" x14ac:dyDescent="0.25">
      <c r="A8" s="70"/>
      <c r="B8" s="54"/>
      <c r="C8" s="54"/>
      <c r="D8" s="68"/>
      <c r="E8" s="71"/>
      <c r="F8" s="54"/>
      <c r="G8" s="60" t="s">
        <v>6</v>
      </c>
      <c r="H8" s="53" t="s">
        <v>7</v>
      </c>
      <c r="I8" s="61" t="s">
        <v>8</v>
      </c>
      <c r="J8" s="59" t="s">
        <v>9</v>
      </c>
      <c r="K8" s="57"/>
      <c r="L8" s="57"/>
      <c r="M8" s="57"/>
      <c r="N8" s="58"/>
      <c r="O8" s="60" t="s">
        <v>6</v>
      </c>
      <c r="P8" s="59" t="s">
        <v>16</v>
      </c>
      <c r="Q8" s="57"/>
      <c r="R8" s="57"/>
      <c r="S8" s="57"/>
      <c r="T8" s="58"/>
      <c r="U8" s="53" t="s">
        <v>17</v>
      </c>
      <c r="V8" s="47" t="s">
        <v>6</v>
      </c>
      <c r="W8" s="47" t="s">
        <v>7</v>
      </c>
      <c r="X8" s="47" t="s">
        <v>6</v>
      </c>
      <c r="Y8" s="47" t="s">
        <v>7</v>
      </c>
      <c r="Z8" s="51" t="s">
        <v>20</v>
      </c>
      <c r="AA8" s="47" t="s">
        <v>16</v>
      </c>
      <c r="AB8" s="47"/>
      <c r="AC8" s="47"/>
      <c r="AD8" s="47"/>
      <c r="AE8" s="47"/>
    </row>
    <row r="9" spans="1:31" ht="40.5" customHeight="1" x14ac:dyDescent="0.25">
      <c r="A9" s="70"/>
      <c r="B9" s="54"/>
      <c r="C9" s="54"/>
      <c r="D9" s="68"/>
      <c r="E9" s="71"/>
      <c r="F9" s="54"/>
      <c r="G9" s="54"/>
      <c r="H9" s="54"/>
      <c r="I9" s="62"/>
      <c r="J9" s="56" t="s">
        <v>10</v>
      </c>
      <c r="K9" s="57"/>
      <c r="L9" s="57"/>
      <c r="M9" s="58"/>
      <c r="N9" s="53" t="s">
        <v>15</v>
      </c>
      <c r="O9" s="54"/>
      <c r="P9" s="56" t="s">
        <v>10</v>
      </c>
      <c r="Q9" s="64"/>
      <c r="R9" s="64"/>
      <c r="S9" s="65"/>
      <c r="T9" s="53" t="s">
        <v>15</v>
      </c>
      <c r="U9" s="54"/>
      <c r="V9" s="50"/>
      <c r="W9" s="50"/>
      <c r="X9" s="50"/>
      <c r="Y9" s="50"/>
      <c r="Z9" s="52"/>
      <c r="AA9" s="47" t="s">
        <v>10</v>
      </c>
      <c r="AB9" s="47"/>
      <c r="AC9" s="47"/>
      <c r="AD9" s="47"/>
      <c r="AE9" s="47" t="s">
        <v>19</v>
      </c>
    </row>
    <row r="10" spans="1:31" ht="69" customHeight="1" x14ac:dyDescent="0.25">
      <c r="A10" s="66"/>
      <c r="B10" s="55"/>
      <c r="C10" s="55"/>
      <c r="D10" s="69"/>
      <c r="E10" s="72"/>
      <c r="F10" s="55"/>
      <c r="G10" s="55"/>
      <c r="H10" s="55"/>
      <c r="I10" s="63"/>
      <c r="J10" s="28" t="s">
        <v>11</v>
      </c>
      <c r="K10" s="28" t="s">
        <v>12</v>
      </c>
      <c r="L10" s="31" t="s">
        <v>13</v>
      </c>
      <c r="M10" s="28" t="s">
        <v>14</v>
      </c>
      <c r="N10" s="55"/>
      <c r="O10" s="55"/>
      <c r="P10" s="28" t="s">
        <v>11</v>
      </c>
      <c r="Q10" s="28" t="s">
        <v>12</v>
      </c>
      <c r="R10" s="31" t="s">
        <v>13</v>
      </c>
      <c r="S10" s="28" t="s">
        <v>14</v>
      </c>
      <c r="T10" s="66"/>
      <c r="U10" s="55"/>
      <c r="V10" s="50"/>
      <c r="W10" s="50"/>
      <c r="X10" s="50"/>
      <c r="Y10" s="50"/>
      <c r="Z10" s="52"/>
      <c r="AA10" s="28" t="s">
        <v>11</v>
      </c>
      <c r="AB10" s="28" t="s">
        <v>12</v>
      </c>
      <c r="AC10" s="31" t="s">
        <v>13</v>
      </c>
      <c r="AD10" s="28" t="s">
        <v>14</v>
      </c>
      <c r="AE10" s="50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29</v>
      </c>
      <c r="B13" s="14" t="s">
        <v>124</v>
      </c>
      <c r="C13" s="9">
        <v>53.487000000000002</v>
      </c>
      <c r="D13" s="11"/>
      <c r="E13" s="11"/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30</v>
      </c>
      <c r="B14" s="14" t="s">
        <v>125</v>
      </c>
      <c r="C14" s="9">
        <v>19.217099999999999</v>
      </c>
      <c r="D14" s="11"/>
      <c r="E14" s="11"/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33</v>
      </c>
      <c r="B16" s="15" t="s">
        <v>126</v>
      </c>
      <c r="C16" s="10">
        <v>42.234999999999999</v>
      </c>
      <c r="D16" s="11"/>
      <c r="E16" s="11"/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34</v>
      </c>
      <c r="B17" s="15" t="s">
        <v>127</v>
      </c>
      <c r="C17" s="10">
        <v>34.085999999999999</v>
      </c>
      <c r="D17" s="11"/>
      <c r="E17" s="11"/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35</v>
      </c>
      <c r="B18" s="15" t="s">
        <v>128</v>
      </c>
      <c r="C18" s="10">
        <v>59.926000000000002</v>
      </c>
      <c r="D18" s="11"/>
      <c r="E18" s="11"/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38</v>
      </c>
      <c r="B20" s="14" t="s">
        <v>129</v>
      </c>
      <c r="C20" s="10">
        <v>42.842599999999997</v>
      </c>
      <c r="D20" s="11"/>
      <c r="E20" s="11"/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 x14ac:dyDescent="0.25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216</v>
      </c>
      <c r="B22" s="14" t="s">
        <v>116</v>
      </c>
      <c r="C22" s="11">
        <v>73.448700000000002</v>
      </c>
      <c r="D22" s="11"/>
      <c r="E22" s="11"/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5.5" x14ac:dyDescent="0.25">
      <c r="A23" s="26" t="s">
        <v>217</v>
      </c>
      <c r="B23" s="14" t="s">
        <v>213</v>
      </c>
      <c r="C23" s="10">
        <v>18.3</v>
      </c>
      <c r="D23" s="11"/>
      <c r="E23" s="11"/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9"/>
      <c r="X23" s="11"/>
      <c r="Y23" s="11"/>
      <c r="Z23" s="11"/>
      <c r="AA23" s="11"/>
      <c r="AB23" s="11"/>
      <c r="AC23" s="11"/>
      <c r="AD23" s="11"/>
      <c r="AE23" s="35"/>
    </row>
    <row r="24" spans="1:31" x14ac:dyDescent="0.25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41</v>
      </c>
      <c r="B25" s="14" t="s">
        <v>130</v>
      </c>
      <c r="C25" s="10">
        <v>50.249000000000002</v>
      </c>
      <c r="D25" s="11"/>
      <c r="E25" s="29"/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42</v>
      </c>
      <c r="B26" s="14" t="s">
        <v>212</v>
      </c>
      <c r="C26" s="10">
        <v>13.247999999999999</v>
      </c>
      <c r="D26" s="11"/>
      <c r="E26" s="29"/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219</v>
      </c>
      <c r="B27" s="38" t="s">
        <v>117</v>
      </c>
      <c r="C27" s="39">
        <v>4.3680000000000003</v>
      </c>
      <c r="D27" s="11"/>
      <c r="E27" s="29"/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220</v>
      </c>
      <c r="B28" s="38" t="s">
        <v>117</v>
      </c>
      <c r="C28" s="39">
        <v>8.8800000000000008</v>
      </c>
      <c r="D28" s="11"/>
      <c r="E28" s="29"/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221</v>
      </c>
      <c r="B29" s="14" t="s">
        <v>131</v>
      </c>
      <c r="C29" s="10">
        <v>31.93</v>
      </c>
      <c r="D29" s="11"/>
      <c r="E29" s="29"/>
      <c r="F29" s="10"/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9"/>
      <c r="X29" s="11"/>
      <c r="Y29" s="11"/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222</v>
      </c>
      <c r="B30" s="14" t="s">
        <v>122</v>
      </c>
      <c r="C30" s="10">
        <v>32.115000000000002</v>
      </c>
      <c r="D30" s="11"/>
      <c r="E30" s="29"/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 x14ac:dyDescent="0.25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44</v>
      </c>
      <c r="B32" s="14" t="s">
        <v>132</v>
      </c>
      <c r="C32" s="10">
        <v>25.055</v>
      </c>
      <c r="D32" s="11"/>
      <c r="E32" s="29"/>
      <c r="F32" s="10"/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45</v>
      </c>
      <c r="B33" s="14" t="s">
        <v>133</v>
      </c>
      <c r="C33" s="10">
        <v>59.936199999999999</v>
      </c>
      <c r="D33" s="11"/>
      <c r="E33" s="29"/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46</v>
      </c>
      <c r="B34" s="14" t="s">
        <v>134</v>
      </c>
      <c r="C34" s="10">
        <v>12.909800000000001</v>
      </c>
      <c r="D34" s="11"/>
      <c r="E34" s="29"/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50</v>
      </c>
      <c r="B35" s="14" t="s">
        <v>123</v>
      </c>
      <c r="C35" s="10">
        <v>20.274999999999999</v>
      </c>
      <c r="D35" s="11"/>
      <c r="E35" s="29"/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 x14ac:dyDescent="0.25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48</v>
      </c>
      <c r="B37" s="14" t="s">
        <v>135</v>
      </c>
      <c r="C37" s="10">
        <v>51.981299999999997</v>
      </c>
      <c r="D37" s="11"/>
      <c r="E37" s="29"/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29"/>
      <c r="X37" s="11"/>
      <c r="Y37" s="11"/>
      <c r="Z37" s="11"/>
      <c r="AA37" s="11"/>
      <c r="AB37" s="11"/>
      <c r="AC37" s="11"/>
      <c r="AD37" s="11"/>
      <c r="AE37" s="35"/>
    </row>
    <row r="38" spans="1:31" ht="25.5" x14ac:dyDescent="0.25">
      <c r="A38" s="26" t="s">
        <v>49</v>
      </c>
      <c r="B38" s="14" t="s">
        <v>136</v>
      </c>
      <c r="C38" s="10">
        <v>3.194</v>
      </c>
      <c r="D38" s="11"/>
      <c r="E38" s="29"/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29"/>
      <c r="X38" s="11"/>
      <c r="Y38" s="11"/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50</v>
      </c>
      <c r="B39" s="14" t="s">
        <v>137</v>
      </c>
      <c r="C39" s="10">
        <v>11.53</v>
      </c>
      <c r="D39" s="11"/>
      <c r="E39" s="29"/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9"/>
      <c r="X39" s="11"/>
      <c r="Y39" s="11"/>
      <c r="Z39" s="11"/>
      <c r="AA39" s="11"/>
      <c r="AB39" s="11"/>
      <c r="AC39" s="11"/>
      <c r="AD39" s="11"/>
      <c r="AE39" s="35"/>
    </row>
    <row r="40" spans="1:31" x14ac:dyDescent="0.25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52</v>
      </c>
      <c r="B41" s="14" t="s">
        <v>204</v>
      </c>
      <c r="C41" s="10">
        <v>14.19</v>
      </c>
      <c r="D41" s="11"/>
      <c r="E41" s="29"/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53</v>
      </c>
      <c r="B42" s="14" t="s">
        <v>138</v>
      </c>
      <c r="C42" s="10">
        <v>22.361000000000001</v>
      </c>
      <c r="D42" s="11"/>
      <c r="E42" s="29"/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9"/>
      <c r="X42" s="11"/>
      <c r="Y42" s="11"/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54</v>
      </c>
      <c r="B43" s="14" t="s">
        <v>139</v>
      </c>
      <c r="C43" s="10">
        <v>16.297000000000001</v>
      </c>
      <c r="D43" s="11"/>
      <c r="E43" s="29"/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29"/>
      <c r="X43" s="11"/>
      <c r="Y43" s="11"/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226</v>
      </c>
      <c r="B44" s="14" t="s">
        <v>205</v>
      </c>
      <c r="C44" s="10">
        <v>13.78</v>
      </c>
      <c r="D44" s="11"/>
      <c r="E44" s="29"/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29"/>
      <c r="X44" s="11"/>
      <c r="Y44" s="11"/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227</v>
      </c>
      <c r="B45" s="14" t="s">
        <v>140</v>
      </c>
      <c r="C45" s="10">
        <v>15.888</v>
      </c>
      <c r="D45" s="11"/>
      <c r="E45" s="29"/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9"/>
      <c r="X45" s="11"/>
      <c r="Y45" s="11"/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228</v>
      </c>
      <c r="B46" s="14" t="s">
        <v>141</v>
      </c>
      <c r="C46" s="10">
        <v>14.750999999999999</v>
      </c>
      <c r="D46" s="11"/>
      <c r="E46" s="29"/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1" x14ac:dyDescent="0.25">
      <c r="A47" s="26" t="s">
        <v>229</v>
      </c>
      <c r="B47" s="14" t="s">
        <v>142</v>
      </c>
      <c r="C47" s="10">
        <v>11.3</v>
      </c>
      <c r="D47" s="11">
        <v>37</v>
      </c>
      <c r="E47" s="29">
        <v>29</v>
      </c>
      <c r="F47" s="10">
        <f>E47/C47</f>
        <v>2.5663716814159292</v>
      </c>
      <c r="G47" s="11">
        <v>2</v>
      </c>
      <c r="H47" s="10">
        <f>G47*100/D47</f>
        <v>5.4054054054054053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2</v>
      </c>
      <c r="T47" s="11"/>
      <c r="U47" s="11">
        <v>100</v>
      </c>
      <c r="V47" s="11">
        <v>2</v>
      </c>
      <c r="W47" s="29">
        <f>V47*100/E47</f>
        <v>6.8965517241379306</v>
      </c>
      <c r="X47" s="11">
        <v>2</v>
      </c>
      <c r="Y47" s="11">
        <f>X47*100/E47</f>
        <v>6.8965517241379306</v>
      </c>
      <c r="Z47" s="11"/>
      <c r="AA47" s="11"/>
      <c r="AB47" s="11"/>
      <c r="AC47" s="11"/>
      <c r="AD47" s="11"/>
      <c r="AE47" s="35"/>
    </row>
    <row r="48" spans="1:31" x14ac:dyDescent="0.25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56</v>
      </c>
      <c r="B49" s="14" t="s">
        <v>143</v>
      </c>
      <c r="C49" s="10">
        <v>14.106</v>
      </c>
      <c r="D49" s="11"/>
      <c r="E49" s="29"/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57</v>
      </c>
      <c r="B50" s="14" t="s">
        <v>144</v>
      </c>
      <c r="C50" s="10">
        <v>16.835000000000001</v>
      </c>
      <c r="D50" s="11"/>
      <c r="E50" s="29"/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58</v>
      </c>
      <c r="B51" s="14" t="s">
        <v>145</v>
      </c>
      <c r="C51" s="10">
        <v>17.667000000000002</v>
      </c>
      <c r="D51" s="11"/>
      <c r="E51" s="29"/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59</v>
      </c>
      <c r="B52" s="14" t="s">
        <v>146</v>
      </c>
      <c r="C52" s="25">
        <v>4.5330000000000004</v>
      </c>
      <c r="D52" s="11"/>
      <c r="E52" s="29"/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231</v>
      </c>
      <c r="B53" s="14" t="s">
        <v>206</v>
      </c>
      <c r="C53" s="16">
        <v>2.85</v>
      </c>
      <c r="D53" s="11"/>
      <c r="E53" s="29"/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60</v>
      </c>
      <c r="B54" s="14" t="s">
        <v>147</v>
      </c>
      <c r="C54" s="16">
        <v>55.363999999999997</v>
      </c>
      <c r="D54" s="11"/>
      <c r="E54" s="29"/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 x14ac:dyDescent="0.25">
      <c r="A55" s="26" t="s">
        <v>232</v>
      </c>
      <c r="B55" s="40" t="s">
        <v>61</v>
      </c>
      <c r="C55" s="41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233</v>
      </c>
      <c r="B56" s="38" t="s">
        <v>118</v>
      </c>
      <c r="C56" s="39">
        <v>86.8339</v>
      </c>
      <c r="D56" s="11"/>
      <c r="E56" s="29"/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 x14ac:dyDescent="0.25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63</v>
      </c>
      <c r="B58" s="14" t="s">
        <v>148</v>
      </c>
      <c r="C58" s="16">
        <v>79.590800000000002</v>
      </c>
      <c r="D58" s="11"/>
      <c r="E58" s="29"/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64</v>
      </c>
      <c r="B59" s="14" t="s">
        <v>149</v>
      </c>
      <c r="C59" s="16">
        <v>23.495000000000001</v>
      </c>
      <c r="D59" s="11"/>
      <c r="E59" s="29"/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/>
      <c r="X59" s="11"/>
      <c r="Y59" s="11"/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65</v>
      </c>
      <c r="B60" s="14" t="s">
        <v>150</v>
      </c>
      <c r="C60" s="16">
        <v>7.452</v>
      </c>
      <c r="D60" s="11"/>
      <c r="E60" s="29"/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 x14ac:dyDescent="0.25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67</v>
      </c>
      <c r="B62" s="14" t="s">
        <v>151</v>
      </c>
      <c r="C62" s="16">
        <v>60.413800000000002</v>
      </c>
      <c r="D62" s="11"/>
      <c r="E62" s="29"/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68</v>
      </c>
      <c r="B63" s="14" t="s">
        <v>152</v>
      </c>
      <c r="C63" s="16">
        <v>17.5</v>
      </c>
      <c r="D63" s="11"/>
      <c r="E63" s="29"/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69</v>
      </c>
      <c r="B64" s="14" t="s">
        <v>153</v>
      </c>
      <c r="C64" s="16">
        <v>6.758</v>
      </c>
      <c r="D64" s="11"/>
      <c r="E64" s="29"/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 x14ac:dyDescent="0.25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71</v>
      </c>
      <c r="B66" s="14" t="s">
        <v>154</v>
      </c>
      <c r="C66" s="16">
        <v>24.680099999999999</v>
      </c>
      <c r="D66" s="11"/>
      <c r="E66" s="29"/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72</v>
      </c>
      <c r="B67" s="14" t="s">
        <v>155</v>
      </c>
      <c r="C67" s="16">
        <v>12.462</v>
      </c>
      <c r="D67" s="11"/>
      <c r="E67" s="29"/>
      <c r="F67" s="10"/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237</v>
      </c>
      <c r="B68" s="14" t="s">
        <v>207</v>
      </c>
      <c r="C68" s="16">
        <v>22.086500000000001</v>
      </c>
      <c r="D68" s="11"/>
      <c r="E68" s="29"/>
      <c r="F68" s="10"/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238</v>
      </c>
      <c r="B69" s="14" t="s">
        <v>156</v>
      </c>
      <c r="C69" s="16">
        <v>8.8620000000000001</v>
      </c>
      <c r="D69" s="11"/>
      <c r="E69" s="29"/>
      <c r="F69" s="10"/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 x14ac:dyDescent="0.25">
      <c r="A70" s="26" t="s">
        <v>239</v>
      </c>
      <c r="B70" s="14" t="s">
        <v>157</v>
      </c>
      <c r="C70" s="16">
        <v>11.2681</v>
      </c>
      <c r="D70" s="11"/>
      <c r="E70" s="29"/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240</v>
      </c>
      <c r="B71" s="14" t="s">
        <v>158</v>
      </c>
      <c r="C71" s="16">
        <v>18.846</v>
      </c>
      <c r="D71" s="11"/>
      <c r="E71" s="29"/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29"/>
      <c r="X71" s="11"/>
      <c r="Y71" s="11"/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241</v>
      </c>
      <c r="B72" s="14" t="s">
        <v>159</v>
      </c>
      <c r="C72" s="16">
        <v>16.332000000000001</v>
      </c>
      <c r="D72" s="11"/>
      <c r="E72" s="29"/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1" x14ac:dyDescent="0.25">
      <c r="A73" s="26" t="s">
        <v>242</v>
      </c>
      <c r="B73" s="14" t="s">
        <v>160</v>
      </c>
      <c r="C73" s="16">
        <v>15.0205</v>
      </c>
      <c r="D73" s="11"/>
      <c r="E73" s="29"/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243</v>
      </c>
      <c r="B74" s="14" t="s">
        <v>161</v>
      </c>
      <c r="C74" s="16">
        <v>2.7606000000000002</v>
      </c>
      <c r="D74" s="11"/>
      <c r="E74" s="29"/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244</v>
      </c>
      <c r="B75" s="14" t="s">
        <v>162</v>
      </c>
      <c r="C75" s="16">
        <v>10.968500000000001</v>
      </c>
      <c r="D75" s="11"/>
      <c r="E75" s="29"/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29"/>
      <c r="X75" s="11"/>
      <c r="Y75" s="11"/>
      <c r="Z75" s="11"/>
      <c r="AA75" s="11"/>
      <c r="AB75" s="11"/>
      <c r="AC75" s="11"/>
      <c r="AD75" s="11"/>
      <c r="AE75" s="35"/>
    </row>
    <row r="76" spans="1:31" x14ac:dyDescent="0.25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74</v>
      </c>
      <c r="B77" s="14" t="s">
        <v>163</v>
      </c>
      <c r="C77" s="16">
        <v>19.0381</v>
      </c>
      <c r="D77" s="11"/>
      <c r="E77" s="29"/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75</v>
      </c>
      <c r="B78" s="14" t="s">
        <v>164</v>
      </c>
      <c r="C78" s="16">
        <v>49.19</v>
      </c>
      <c r="D78" s="11"/>
      <c r="E78" s="29"/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76</v>
      </c>
      <c r="B79" s="14" t="s">
        <v>165</v>
      </c>
      <c r="C79" s="16">
        <v>12.4422</v>
      </c>
      <c r="D79" s="11"/>
      <c r="E79" s="29"/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/>
      <c r="X79" s="11"/>
      <c r="Y79" s="11"/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77</v>
      </c>
      <c r="B80" s="14" t="s">
        <v>166</v>
      </c>
      <c r="C80" s="16">
        <v>11.343999999999999</v>
      </c>
      <c r="D80" s="11"/>
      <c r="E80" s="29"/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246</v>
      </c>
      <c r="B81" s="14" t="s">
        <v>208</v>
      </c>
      <c r="C81" s="16">
        <v>26.6797</v>
      </c>
      <c r="D81" s="11"/>
      <c r="E81" s="29"/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 x14ac:dyDescent="0.25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78</v>
      </c>
      <c r="B83" s="14" t="s">
        <v>167</v>
      </c>
      <c r="C83" s="16">
        <v>8.3520000000000003</v>
      </c>
      <c r="D83" s="11"/>
      <c r="E83" s="29"/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29"/>
      <c r="X83" s="11"/>
      <c r="Y83" s="11"/>
      <c r="Z83" s="11"/>
      <c r="AA83" s="11"/>
      <c r="AB83" s="11"/>
      <c r="AC83" s="11"/>
      <c r="AD83" s="11"/>
      <c r="AE83" s="35"/>
    </row>
    <row r="84" spans="1:31" ht="51" x14ac:dyDescent="0.25">
      <c r="A84" s="26" t="s">
        <v>248</v>
      </c>
      <c r="B84" s="14" t="s">
        <v>168</v>
      </c>
      <c r="C84" s="16">
        <v>69.177999999999997</v>
      </c>
      <c r="D84" s="11">
        <v>652</v>
      </c>
      <c r="E84" s="29">
        <v>689</v>
      </c>
      <c r="F84" s="10">
        <f t="shared" ref="F84:F86" si="0">E84/C84</f>
        <v>9.9598138136401744</v>
      </c>
      <c r="G84" s="11">
        <v>39</v>
      </c>
      <c r="H84" s="10">
        <f t="shared" ref="H84:H86" si="1">G84*100/D84</f>
        <v>5.9815950920245395</v>
      </c>
      <c r="I84" s="11"/>
      <c r="J84" s="11"/>
      <c r="K84" s="11"/>
      <c r="L84" s="11"/>
      <c r="M84" s="11"/>
      <c r="N84" s="11"/>
      <c r="O84" s="11">
        <v>39</v>
      </c>
      <c r="P84" s="11"/>
      <c r="Q84" s="11"/>
      <c r="R84" s="11"/>
      <c r="S84" s="11">
        <v>31</v>
      </c>
      <c r="T84" s="11">
        <v>8</v>
      </c>
      <c r="U84" s="11">
        <v>100</v>
      </c>
      <c r="V84" s="11">
        <v>124</v>
      </c>
      <c r="W84" s="29">
        <f>V84*100/E84</f>
        <v>17.99709724238026</v>
      </c>
      <c r="X84" s="11">
        <v>40</v>
      </c>
      <c r="Y84" s="11">
        <f>X84*100/E84</f>
        <v>5.8055152394775034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249</v>
      </c>
      <c r="B85" s="14" t="s">
        <v>169</v>
      </c>
      <c r="C85" s="16">
        <v>9.0981000000000005</v>
      </c>
      <c r="D85" s="11"/>
      <c r="E85" s="29"/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29"/>
      <c r="X85" s="11"/>
      <c r="Y85" s="11"/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250</v>
      </c>
      <c r="B86" s="14" t="s">
        <v>170</v>
      </c>
      <c r="C86" s="16">
        <v>15.8748</v>
      </c>
      <c r="D86" s="11">
        <v>32</v>
      </c>
      <c r="E86" s="29">
        <v>35</v>
      </c>
      <c r="F86" s="10">
        <f t="shared" si="0"/>
        <v>2.2047521858543098</v>
      </c>
      <c r="G86" s="11">
        <v>0</v>
      </c>
      <c r="H86" s="10">
        <f t="shared" si="1"/>
        <v>0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2</v>
      </c>
      <c r="W86" s="29">
        <f>V86*100/E86</f>
        <v>5.7142857142857144</v>
      </c>
      <c r="X86" s="11">
        <v>2</v>
      </c>
      <c r="Y86" s="11">
        <f t="shared" ref="Y86" si="2">X86*100/E86</f>
        <v>5.7142857142857144</v>
      </c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251</v>
      </c>
      <c r="B87" s="14" t="s">
        <v>171</v>
      </c>
      <c r="C87" s="16">
        <v>10.880599999999999</v>
      </c>
      <c r="D87" s="11"/>
      <c r="E87" s="29"/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29"/>
      <c r="X87" s="11"/>
      <c r="Y87" s="11"/>
      <c r="Z87" s="11"/>
      <c r="AA87" s="11"/>
      <c r="AB87" s="11"/>
      <c r="AC87" s="11"/>
      <c r="AD87" s="11"/>
      <c r="AE87" s="35"/>
    </row>
    <row r="88" spans="1:31" x14ac:dyDescent="0.25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253</v>
      </c>
      <c r="B89" s="14" t="s">
        <v>172</v>
      </c>
      <c r="C89" s="16">
        <v>76.063999999999993</v>
      </c>
      <c r="D89" s="11"/>
      <c r="E89" s="29"/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 x14ac:dyDescent="0.25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81</v>
      </c>
      <c r="B91" s="14" t="s">
        <v>173</v>
      </c>
      <c r="C91" s="16">
        <v>26.05</v>
      </c>
      <c r="D91" s="11"/>
      <c r="E91" s="29"/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255</v>
      </c>
      <c r="B92" s="14" t="s">
        <v>174</v>
      </c>
      <c r="C92" s="16">
        <v>2.9691999999999998</v>
      </c>
      <c r="D92" s="11"/>
      <c r="E92" s="29"/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211</v>
      </c>
      <c r="C93" s="16">
        <v>22.713000000000001</v>
      </c>
      <c r="D93" s="11"/>
      <c r="E93" s="29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256</v>
      </c>
      <c r="B94" s="14" t="s">
        <v>175</v>
      </c>
      <c r="C94" s="16">
        <v>13.407400000000001</v>
      </c>
      <c r="D94" s="11"/>
      <c r="E94" s="29"/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29"/>
      <c r="X94" s="11"/>
      <c r="Y94" s="11"/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257</v>
      </c>
      <c r="B95" s="14" t="s">
        <v>176</v>
      </c>
      <c r="C95" s="16">
        <v>9.3056000000000001</v>
      </c>
      <c r="D95" s="11"/>
      <c r="E95" s="29"/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258</v>
      </c>
      <c r="B96" s="14" t="s">
        <v>177</v>
      </c>
      <c r="C96" s="16">
        <v>22.952400000000001</v>
      </c>
      <c r="D96" s="11"/>
      <c r="E96" s="29"/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29"/>
      <c r="X96" s="11"/>
      <c r="Y96" s="11"/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259</v>
      </c>
      <c r="B97" s="14" t="s">
        <v>178</v>
      </c>
      <c r="C97" s="16">
        <v>11.868</v>
      </c>
      <c r="D97" s="11"/>
      <c r="E97" s="29"/>
      <c r="F97" s="10"/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29"/>
      <c r="X97" s="11"/>
      <c r="Y97" s="11"/>
      <c r="Z97" s="11"/>
      <c r="AA97" s="11"/>
      <c r="AB97" s="11"/>
      <c r="AC97" s="11"/>
      <c r="AD97" s="11"/>
      <c r="AE97" s="35"/>
    </row>
    <row r="98" spans="1:31" x14ac:dyDescent="0.25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84</v>
      </c>
      <c r="B99" s="17" t="s">
        <v>96</v>
      </c>
      <c r="C99" s="16">
        <v>3.5779999999999998</v>
      </c>
      <c r="D99" s="11"/>
      <c r="E99" s="29"/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85</v>
      </c>
      <c r="B100" s="17" t="s">
        <v>179</v>
      </c>
      <c r="C100" s="16">
        <v>44.17</v>
      </c>
      <c r="D100" s="11"/>
      <c r="E100" s="29"/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86</v>
      </c>
      <c r="B101" s="17" t="s">
        <v>180</v>
      </c>
      <c r="C101" s="16">
        <v>60.222999999999999</v>
      </c>
      <c r="D101" s="11"/>
      <c r="E101" s="29"/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89</v>
      </c>
      <c r="B103" s="14" t="s">
        <v>181</v>
      </c>
      <c r="C103" s="16">
        <v>19.512</v>
      </c>
      <c r="D103" s="11"/>
      <c r="E103" s="29"/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90</v>
      </c>
      <c r="B104" s="14" t="s">
        <v>182</v>
      </c>
      <c r="C104" s="16">
        <v>16.651</v>
      </c>
      <c r="D104" s="11"/>
      <c r="E104" s="29"/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91</v>
      </c>
      <c r="B105" s="14" t="s">
        <v>183</v>
      </c>
      <c r="C105" s="16">
        <v>12.943</v>
      </c>
      <c r="D105" s="11"/>
      <c r="E105" s="29"/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92</v>
      </c>
      <c r="B106" s="14" t="s">
        <v>184</v>
      </c>
      <c r="C106" s="16">
        <v>69.356999999999999</v>
      </c>
      <c r="D106" s="11"/>
      <c r="E106" s="29"/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94</v>
      </c>
      <c r="B108" s="17" t="s">
        <v>185</v>
      </c>
      <c r="C108" s="16">
        <v>31.669</v>
      </c>
      <c r="D108" s="11"/>
      <c r="E108" s="29"/>
      <c r="F108" s="10"/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95</v>
      </c>
      <c r="B109" s="17" t="s">
        <v>186</v>
      </c>
      <c r="C109" s="16">
        <v>11.122999999999999</v>
      </c>
      <c r="D109" s="11"/>
      <c r="E109" s="29"/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97</v>
      </c>
      <c r="B110" s="17" t="s">
        <v>187</v>
      </c>
      <c r="C110" s="16">
        <v>20.5749</v>
      </c>
      <c r="D110" s="11"/>
      <c r="E110" s="29"/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29"/>
      <c r="X110" s="11"/>
      <c r="Y110" s="11"/>
      <c r="Z110" s="11"/>
      <c r="AA110" s="11"/>
      <c r="AB110" s="11"/>
      <c r="AC110" s="11"/>
      <c r="AD110" s="11"/>
      <c r="AE110" s="35"/>
    </row>
    <row r="111" spans="1:31" x14ac:dyDescent="0.25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99</v>
      </c>
      <c r="B112" s="17" t="s">
        <v>188</v>
      </c>
      <c r="C112" s="16">
        <v>16.78</v>
      </c>
      <c r="D112" s="11"/>
      <c r="E112" s="29"/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100</v>
      </c>
      <c r="B113" s="17" t="s">
        <v>189</v>
      </c>
      <c r="C113" s="16">
        <v>16.96</v>
      </c>
      <c r="D113" s="11"/>
      <c r="E113" s="29"/>
      <c r="F113" s="10"/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101</v>
      </c>
      <c r="B114" s="17" t="s">
        <v>190</v>
      </c>
      <c r="C114" s="16">
        <v>13.76</v>
      </c>
      <c r="D114" s="11"/>
      <c r="E114" s="29"/>
      <c r="F114" s="10"/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262</v>
      </c>
      <c r="B115" s="17" t="s">
        <v>191</v>
      </c>
      <c r="C115" s="16">
        <v>73.150000000000006</v>
      </c>
      <c r="D115" s="11"/>
      <c r="E115" s="29"/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103</v>
      </c>
      <c r="B117" s="17" t="s">
        <v>192</v>
      </c>
      <c r="C117" s="16">
        <v>21.25</v>
      </c>
      <c r="D117" s="11"/>
      <c r="E117" s="29"/>
      <c r="F117" s="10"/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29"/>
      <c r="X117" s="11"/>
      <c r="Y117" s="11"/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104</v>
      </c>
      <c r="B118" s="17" t="s">
        <v>193</v>
      </c>
      <c r="C118" s="16">
        <v>24.277999999999999</v>
      </c>
      <c r="D118" s="11"/>
      <c r="E118" s="29">
        <v>41</v>
      </c>
      <c r="F118" s="10">
        <f t="shared" ref="F118" si="3">E118/C118</f>
        <v>1.6887717274899086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29"/>
      <c r="X118" s="11"/>
      <c r="Y118" s="11"/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264</v>
      </c>
      <c r="B119" s="17" t="s">
        <v>194</v>
      </c>
      <c r="C119" s="16">
        <v>31.4802</v>
      </c>
      <c r="D119" s="11"/>
      <c r="E119" s="29"/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29"/>
      <c r="X119" s="11"/>
      <c r="Y119" s="11"/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105</v>
      </c>
      <c r="B120" s="17" t="s">
        <v>195</v>
      </c>
      <c r="C120" s="16">
        <v>8.0869999999999997</v>
      </c>
      <c r="D120" s="11"/>
      <c r="E120" s="29"/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29"/>
      <c r="X120" s="11"/>
      <c r="Y120" s="11"/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106</v>
      </c>
      <c r="B121" s="17" t="s">
        <v>196</v>
      </c>
      <c r="C121" s="16">
        <v>18.0715</v>
      </c>
      <c r="D121" s="11"/>
      <c r="E121" s="29"/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29"/>
      <c r="X121" s="11"/>
      <c r="Y121" s="11"/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265</v>
      </c>
      <c r="B122" s="17" t="s">
        <v>197</v>
      </c>
      <c r="C122" s="16">
        <v>6.3250000000000002</v>
      </c>
      <c r="D122" s="11"/>
      <c r="E122" s="29"/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29"/>
      <c r="X122" s="11"/>
      <c r="Y122" s="11"/>
      <c r="Z122" s="11"/>
      <c r="AA122" s="11"/>
      <c r="AB122" s="11"/>
      <c r="AC122" s="11"/>
      <c r="AD122" s="11"/>
      <c r="AE122" s="35"/>
    </row>
    <row r="123" spans="1:31" x14ac:dyDescent="0.25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108</v>
      </c>
      <c r="B124" s="17" t="s">
        <v>198</v>
      </c>
      <c r="C124" s="16">
        <v>1.9410000000000001</v>
      </c>
      <c r="D124" s="11"/>
      <c r="E124" s="29"/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109</v>
      </c>
      <c r="B125" s="17" t="s">
        <v>199</v>
      </c>
      <c r="C125" s="16">
        <v>34.555</v>
      </c>
      <c r="D125" s="11"/>
      <c r="E125" s="29"/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29"/>
      <c r="X125" s="11"/>
      <c r="Y125" s="11"/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110</v>
      </c>
      <c r="B126" s="17" t="s">
        <v>200</v>
      </c>
      <c r="C126" s="16">
        <v>11.592000000000001</v>
      </c>
      <c r="D126" s="11"/>
      <c r="E126" s="29"/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111</v>
      </c>
      <c r="B127" s="17" t="s">
        <v>201</v>
      </c>
      <c r="C127" s="16">
        <v>66.415999999999997</v>
      </c>
      <c r="D127" s="11"/>
      <c r="E127" s="29"/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 x14ac:dyDescent="0.25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113</v>
      </c>
      <c r="B129" s="17" t="s">
        <v>202</v>
      </c>
      <c r="C129" s="10">
        <v>76.100999999999999</v>
      </c>
      <c r="D129" s="11"/>
      <c r="E129" s="29"/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114</v>
      </c>
      <c r="B130" s="17" t="s">
        <v>203</v>
      </c>
      <c r="C130" s="16">
        <v>1.1990000000000001</v>
      </c>
      <c r="D130" s="11"/>
      <c r="E130" s="29"/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1:31" x14ac:dyDescent="0.25">
      <c r="C131" s="44">
        <f>SUM(C13:C130)-C26-C93</f>
        <v>2407.6581999999999</v>
      </c>
      <c r="D131" s="43">
        <f>SUM(D13:D130)</f>
        <v>721</v>
      </c>
      <c r="E131" s="43">
        <f>SUM(E13:E130)</f>
        <v>794</v>
      </c>
      <c r="F131" s="10">
        <f>E131/C131</f>
        <v>0.32978102954979244</v>
      </c>
      <c r="G131" s="43">
        <f>SUM(G13:G130)</f>
        <v>41</v>
      </c>
      <c r="H131" s="10">
        <f t="shared" ref="H131" si="4">G131*100/D131</f>
        <v>5.6865464632454925</v>
      </c>
      <c r="I131" s="42"/>
      <c r="J131" s="42"/>
      <c r="K131" s="42"/>
      <c r="L131" s="42"/>
      <c r="M131" s="43">
        <f>SUM(M13:M130)</f>
        <v>0</v>
      </c>
      <c r="N131" s="43">
        <f>SUM(N13:N130)</f>
        <v>0</v>
      </c>
      <c r="O131" s="43">
        <f>SUM(O13:O130)</f>
        <v>41</v>
      </c>
      <c r="P131" s="42"/>
      <c r="Q131" s="42"/>
      <c r="R131" s="42"/>
      <c r="S131" s="43">
        <f>SUM(S13:S130)</f>
        <v>33</v>
      </c>
      <c r="T131" s="43">
        <f>SUM(T12:T130)</f>
        <v>8</v>
      </c>
      <c r="U131" s="11">
        <f t="shared" ref="U131" si="5">O131*100/G131</f>
        <v>100</v>
      </c>
      <c r="V131" s="43">
        <f>SUM(V13:V130)</f>
        <v>128</v>
      </c>
      <c r="W131" s="11">
        <f t="shared" ref="W131" si="6">V131*100/E131</f>
        <v>16.120906801007557</v>
      </c>
      <c r="X131" s="43">
        <f>SUM(X13:X130)</f>
        <v>44</v>
      </c>
      <c r="Y131" s="10">
        <f t="shared" ref="Y131" si="7">X131*100/E131</f>
        <v>5.5415617128463479</v>
      </c>
      <c r="Z131" s="42"/>
      <c r="AA131" s="42"/>
      <c r="AB131" s="42"/>
      <c r="AC131" s="42"/>
      <c r="AD131" s="11">
        <f>SUM(AD13:AD130)</f>
        <v>0</v>
      </c>
      <c r="AE131" s="43">
        <f>SUM(AE12:AE130)</f>
        <v>0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2021-07-01T11:52:02Z</cp:lastPrinted>
  <dcterms:created xsi:type="dcterms:W3CDTF">2021-03-16T11:20:44Z</dcterms:created>
  <dcterms:modified xsi:type="dcterms:W3CDTF">2023-05-24T06:57:39Z</dcterms:modified>
</cp:coreProperties>
</file>